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15.09.2020\TEAVA DEPOZIT\LOT VECHI 2018-2019\"/>
    </mc:Choice>
  </mc:AlternateContent>
  <xr:revisionPtr revIDLastSave="0" documentId="13_ncr:1_{1F106244-C9E2-4950-A65E-B366921F5070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nexa 2" sheetId="4" r:id="rId1"/>
  </sheets>
  <definedNames>
    <definedName name="_xlnm._FilterDatabase" localSheetId="0" hidden="1">'Anexa 2'!$1:$44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4" l="1"/>
  <c r="H4" i="4" l="1"/>
  <c r="I4" i="4" s="1"/>
  <c r="J4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1" i="4"/>
  <c r="I11" i="4" s="1"/>
  <c r="J11" i="4" s="1"/>
  <c r="H12" i="4"/>
  <c r="I12" i="4" s="1"/>
  <c r="J12" i="4" s="1"/>
  <c r="H13" i="4"/>
  <c r="I13" i="4" s="1"/>
  <c r="J13" i="4" s="1"/>
  <c r="H14" i="4"/>
  <c r="I14" i="4" s="1"/>
  <c r="J14" i="4" s="1"/>
  <c r="H15" i="4"/>
  <c r="I15" i="4" s="1"/>
  <c r="J15" i="4" s="1"/>
  <c r="H16" i="4"/>
  <c r="I16" i="4" s="1"/>
  <c r="J16" i="4" s="1"/>
  <c r="H17" i="4"/>
  <c r="I17" i="4" s="1"/>
  <c r="J17" i="4" s="1"/>
  <c r="H19" i="4"/>
  <c r="I19" i="4" s="1"/>
  <c r="J19" i="4" s="1"/>
  <c r="H20" i="4"/>
  <c r="I20" i="4" s="1"/>
  <c r="J20" i="4" s="1"/>
  <c r="H21" i="4"/>
  <c r="I21" i="4" s="1"/>
  <c r="J21" i="4" s="1"/>
  <c r="H22" i="4"/>
  <c r="I22" i="4" s="1"/>
  <c r="J22" i="4" s="1"/>
  <c r="H2" i="4"/>
  <c r="I2" i="4" s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9" i="4"/>
  <c r="G20" i="4"/>
  <c r="G21" i="4"/>
  <c r="G22" i="4"/>
  <c r="E23" i="4"/>
  <c r="E18" i="4"/>
  <c r="E5" i="4"/>
  <c r="E3" i="4"/>
  <c r="G2" i="4" l="1"/>
  <c r="J2" i="4" l="1"/>
</calcChain>
</file>

<file path=xl/sharedStrings.xml><?xml version="1.0" encoding="utf-8"?>
<sst xmlns="http://schemas.openxmlformats.org/spreadsheetml/2006/main" count="60" uniqueCount="28">
  <si>
    <t>06 Moinesti</t>
  </si>
  <si>
    <t>2 1/2</t>
  </si>
  <si>
    <t>4</t>
  </si>
  <si>
    <t>13 Baraganu</t>
  </si>
  <si>
    <t>Diam. (")</t>
  </si>
  <si>
    <t>Descriere</t>
  </si>
  <si>
    <t>Magazia</t>
  </si>
  <si>
    <t>DOBOSARIU MIOARA/      745269651</t>
  </si>
  <si>
    <t>BICA ELENA/     727722095</t>
  </si>
  <si>
    <t>Orlesti</t>
  </si>
  <si>
    <t>Conducta 4"</t>
  </si>
  <si>
    <t>Pret   evaluator        lei/m                    (fara TVA)</t>
  </si>
  <si>
    <t>NOTA 1"=25,4mm</t>
  </si>
  <si>
    <t>Pret diminuat 10% lei/m (fara TVA)</t>
  </si>
  <si>
    <t>2 1/2 Total</t>
  </si>
  <si>
    <t>4 Total</t>
  </si>
  <si>
    <t>14 3/4 Total</t>
  </si>
  <si>
    <t>28     Total</t>
  </si>
  <si>
    <t>Grand Total</t>
  </si>
  <si>
    <t>Teava recuperata 28"</t>
  </si>
  <si>
    <t>Teava recuperata 14 3/4 "</t>
  </si>
  <si>
    <t>Teava 2 1/2 "recuperata  PUBLIC</t>
  </si>
  <si>
    <t>Pret diminuat 20% lei/m (fara TVA)</t>
  </si>
  <si>
    <t>Nr.  lot.</t>
  </si>
  <si>
    <t>Cantitate in metri/ Lot</t>
  </si>
  <si>
    <t>Valoare lot       lei                                ( fara TVA)</t>
  </si>
  <si>
    <t>Garantie lot lei (fara TVA)</t>
  </si>
  <si>
    <t>LUNGU PETRE/     723670187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</si>
</sst>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2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12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12" fontId="2" fillId="0" borderId="3" xfId="0" applyNumberFormat="1" applyFont="1" applyBorder="1" applyAlignment="1">
      <alignment horizontal="left" vertical="top"/>
    </xf>
    <xf numFmtId="4" fontId="2" fillId="0" borderId="3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vertical="top"/>
    </xf>
    <xf numFmtId="4" fontId="2" fillId="0" borderId="0" xfId="0" applyNumberFormat="1" applyFont="1" applyBorder="1" applyAlignment="1">
      <alignment horizontal="left" vertical="top"/>
    </xf>
    <xf numFmtId="12" fontId="2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12" fontId="1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12" fontId="4" fillId="0" borderId="1" xfId="0" applyNumberFormat="1" applyFont="1" applyFill="1" applyBorder="1" applyAlignment="1">
      <alignment horizontal="left" vertical="top" wrapText="1"/>
    </xf>
    <xf numFmtId="12" fontId="4" fillId="0" borderId="3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/>
    </xf>
    <xf numFmtId="4" fontId="2" fillId="3" borderId="3" xfId="0" applyNumberFormat="1" applyFont="1" applyFill="1" applyBorder="1" applyAlignment="1">
      <alignment horizontal="left" vertical="top"/>
    </xf>
    <xf numFmtId="4" fontId="3" fillId="3" borderId="3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12" fontId="1" fillId="0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vertical="center"/>
    </xf>
    <xf numFmtId="4" fontId="5" fillId="0" borderId="0" xfId="0" applyNumberFormat="1" applyFont="1"/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topLeftCell="A4" workbookViewId="0">
      <selection activeCell="L23" sqref="L23"/>
    </sheetView>
  </sheetViews>
  <sheetFormatPr defaultColWidth="9.109375" defaultRowHeight="15.6" outlineLevelRow="2" x14ac:dyDescent="0.3"/>
  <cols>
    <col min="1" max="1" width="12" style="9" bestFit="1" customWidth="1"/>
    <col min="2" max="2" width="34.33203125" style="9" bestFit="1" customWidth="1"/>
    <col min="3" max="3" width="12.5546875" style="11" bestFit="1" customWidth="1"/>
    <col min="4" max="4" width="5.5546875" style="10" hidden="1" customWidth="1"/>
    <col min="5" max="5" width="10.109375" style="12" customWidth="1"/>
    <col min="6" max="6" width="12.88671875" style="26" hidden="1" customWidth="1"/>
    <col min="7" max="7" width="9.33203125" style="26" hidden="1" customWidth="1"/>
    <col min="8" max="8" width="9.33203125" style="26" customWidth="1"/>
    <col min="9" max="9" width="12.88671875" style="12" customWidth="1"/>
    <col min="10" max="10" width="11.33203125" style="12" bestFit="1" customWidth="1"/>
    <col min="11" max="11" width="32.5546875" style="46" bestFit="1" customWidth="1"/>
    <col min="12" max="12" width="32.5546875" style="9" customWidth="1"/>
    <col min="13" max="13" width="9.109375" style="9"/>
    <col min="14" max="14" width="10.109375" style="9" bestFit="1" customWidth="1"/>
    <col min="15" max="16384" width="9.109375" style="9"/>
  </cols>
  <sheetData>
    <row r="1" spans="1:12" s="43" customFormat="1" ht="93.6" x14ac:dyDescent="0.3">
      <c r="A1" s="37" t="s">
        <v>6</v>
      </c>
      <c r="B1" s="37" t="s">
        <v>5</v>
      </c>
      <c r="C1" s="38" t="s">
        <v>4</v>
      </c>
      <c r="D1" s="47" t="s">
        <v>23</v>
      </c>
      <c r="E1" s="39" t="s">
        <v>24</v>
      </c>
      <c r="F1" s="41" t="s">
        <v>11</v>
      </c>
      <c r="G1" s="41" t="s">
        <v>13</v>
      </c>
      <c r="H1" s="40" t="s">
        <v>22</v>
      </c>
      <c r="I1" s="41" t="s">
        <v>25</v>
      </c>
      <c r="J1" s="41" t="s">
        <v>26</v>
      </c>
      <c r="K1" s="44"/>
      <c r="L1" s="42"/>
    </row>
    <row r="2" spans="1:12" s="1" customFormat="1" ht="31.2" outlineLevel="2" x14ac:dyDescent="0.3">
      <c r="A2" s="2" t="s">
        <v>0</v>
      </c>
      <c r="B2" s="2" t="s">
        <v>21</v>
      </c>
      <c r="C2" s="3" t="s">
        <v>1</v>
      </c>
      <c r="D2" s="48">
        <v>1</v>
      </c>
      <c r="E2" s="30">
        <v>474</v>
      </c>
      <c r="F2" s="4">
        <v>12.46</v>
      </c>
      <c r="G2" s="4">
        <f>0.9*F2</f>
        <v>11.214</v>
      </c>
      <c r="H2" s="13">
        <f>0.8*F2</f>
        <v>9.9680000000000017</v>
      </c>
      <c r="I2" s="4">
        <f>H2*E2</f>
        <v>4724.8320000000012</v>
      </c>
      <c r="J2" s="4">
        <f>10/100*I2</f>
        <v>472.48320000000012</v>
      </c>
      <c r="K2" s="44" t="s">
        <v>7</v>
      </c>
      <c r="L2" s="18"/>
    </row>
    <row r="3" spans="1:12" s="1" customFormat="1" outlineLevel="1" x14ac:dyDescent="0.3">
      <c r="A3" s="2"/>
      <c r="B3" s="2"/>
      <c r="C3" s="27" t="s">
        <v>14</v>
      </c>
      <c r="D3" s="48"/>
      <c r="E3" s="31">
        <f>SUBTOTAL(9,E2:E2)</f>
        <v>474</v>
      </c>
      <c r="F3" s="4"/>
      <c r="G3" s="4">
        <f t="shared" ref="G3:G22" si="0">0.9*F3</f>
        <v>0</v>
      </c>
      <c r="H3" s="13"/>
      <c r="I3" s="4"/>
      <c r="J3" s="4"/>
      <c r="K3" s="44"/>
      <c r="L3" s="18"/>
    </row>
    <row r="4" spans="1:12" s="1" customFormat="1" outlineLevel="2" x14ac:dyDescent="0.3">
      <c r="A4" s="5" t="s">
        <v>9</v>
      </c>
      <c r="B4" s="2" t="s">
        <v>10</v>
      </c>
      <c r="C4" s="3" t="s">
        <v>2</v>
      </c>
      <c r="D4" s="48">
        <v>2</v>
      </c>
      <c r="E4" s="30">
        <v>64.599999999999994</v>
      </c>
      <c r="F4" s="4">
        <v>14.56</v>
      </c>
      <c r="G4" s="4">
        <f t="shared" si="0"/>
        <v>13.104000000000001</v>
      </c>
      <c r="H4" s="13">
        <f t="shared" ref="H4:H22" si="1">0.8*F4</f>
        <v>11.648000000000001</v>
      </c>
      <c r="I4" s="4">
        <f t="shared" ref="I4:I22" si="2">H4*E4</f>
        <v>752.46080000000006</v>
      </c>
      <c r="J4" s="4">
        <f t="shared" ref="J4:J22" si="3">10/100*I4</f>
        <v>75.246080000000006</v>
      </c>
      <c r="K4" s="44" t="s">
        <v>8</v>
      </c>
      <c r="L4" s="18"/>
    </row>
    <row r="5" spans="1:12" s="1" customFormat="1" outlineLevel="1" x14ac:dyDescent="0.3">
      <c r="A5" s="5"/>
      <c r="B5" s="2"/>
      <c r="C5" s="27" t="s">
        <v>15</v>
      </c>
      <c r="D5" s="49"/>
      <c r="E5" s="31">
        <f>SUBTOTAL(9,E4:E4)</f>
        <v>64.599999999999994</v>
      </c>
      <c r="F5" s="4"/>
      <c r="G5" s="4">
        <f t="shared" si="0"/>
        <v>0</v>
      </c>
      <c r="H5" s="13"/>
      <c r="I5" s="4"/>
      <c r="J5" s="4"/>
      <c r="K5" s="45"/>
      <c r="L5" s="18"/>
    </row>
    <row r="6" spans="1:12" outlineLevel="2" x14ac:dyDescent="0.3">
      <c r="A6" s="51" t="s">
        <v>3</v>
      </c>
      <c r="B6" s="15" t="s">
        <v>20</v>
      </c>
      <c r="C6" s="16">
        <v>14.75</v>
      </c>
      <c r="D6" s="50">
        <v>5</v>
      </c>
      <c r="E6" s="33">
        <v>500</v>
      </c>
      <c r="F6" s="17">
        <v>105.46</v>
      </c>
      <c r="G6" s="4">
        <f t="shared" si="0"/>
        <v>94.914000000000001</v>
      </c>
      <c r="H6" s="13">
        <f t="shared" si="1"/>
        <v>84.367999999999995</v>
      </c>
      <c r="I6" s="4">
        <f t="shared" si="2"/>
        <v>42184</v>
      </c>
      <c r="J6" s="4">
        <f t="shared" si="3"/>
        <v>4218.4000000000005</v>
      </c>
      <c r="K6" s="53" t="s">
        <v>27</v>
      </c>
      <c r="L6" s="24"/>
    </row>
    <row r="7" spans="1:12" outlineLevel="2" x14ac:dyDescent="0.3">
      <c r="A7" s="51" t="s">
        <v>3</v>
      </c>
      <c r="B7" s="15" t="s">
        <v>20</v>
      </c>
      <c r="C7" s="16">
        <v>14.75</v>
      </c>
      <c r="D7" s="50">
        <v>6</v>
      </c>
      <c r="E7" s="33">
        <v>500</v>
      </c>
      <c r="F7" s="17">
        <v>105.46</v>
      </c>
      <c r="G7" s="4">
        <f t="shared" si="0"/>
        <v>94.914000000000001</v>
      </c>
      <c r="H7" s="13">
        <f t="shared" si="1"/>
        <v>84.367999999999995</v>
      </c>
      <c r="I7" s="4">
        <f t="shared" si="2"/>
        <v>42184</v>
      </c>
      <c r="J7" s="4">
        <f t="shared" si="3"/>
        <v>4218.4000000000005</v>
      </c>
      <c r="K7" s="53"/>
      <c r="L7" s="24"/>
    </row>
    <row r="8" spans="1:12" outlineLevel="2" x14ac:dyDescent="0.3">
      <c r="A8" s="51" t="s">
        <v>3</v>
      </c>
      <c r="B8" s="15" t="s">
        <v>20</v>
      </c>
      <c r="C8" s="16">
        <v>14.75</v>
      </c>
      <c r="D8" s="50">
        <v>7</v>
      </c>
      <c r="E8" s="33">
        <v>500</v>
      </c>
      <c r="F8" s="17">
        <v>105.46</v>
      </c>
      <c r="G8" s="4">
        <f t="shared" si="0"/>
        <v>94.914000000000001</v>
      </c>
      <c r="H8" s="13">
        <f t="shared" si="1"/>
        <v>84.367999999999995</v>
      </c>
      <c r="I8" s="4">
        <f t="shared" si="2"/>
        <v>42184</v>
      </c>
      <c r="J8" s="4">
        <f t="shared" si="3"/>
        <v>4218.4000000000005</v>
      </c>
      <c r="K8" s="53"/>
      <c r="L8" s="24"/>
    </row>
    <row r="9" spans="1:12" outlineLevel="2" x14ac:dyDescent="0.3">
      <c r="A9" s="51" t="s">
        <v>3</v>
      </c>
      <c r="B9" s="15" t="s">
        <v>20</v>
      </c>
      <c r="C9" s="16">
        <v>14.75</v>
      </c>
      <c r="D9" s="50">
        <v>8</v>
      </c>
      <c r="E9" s="33">
        <v>500</v>
      </c>
      <c r="F9" s="17">
        <v>105.46</v>
      </c>
      <c r="G9" s="4">
        <f t="shared" si="0"/>
        <v>94.914000000000001</v>
      </c>
      <c r="H9" s="13">
        <f t="shared" si="1"/>
        <v>84.367999999999995</v>
      </c>
      <c r="I9" s="4">
        <f t="shared" si="2"/>
        <v>42184</v>
      </c>
      <c r="J9" s="4">
        <f t="shared" si="3"/>
        <v>4218.4000000000005</v>
      </c>
      <c r="K9" s="53"/>
      <c r="L9" s="24"/>
    </row>
    <row r="10" spans="1:12" outlineLevel="2" x14ac:dyDescent="0.3">
      <c r="A10" s="51" t="s">
        <v>3</v>
      </c>
      <c r="B10" s="15" t="s">
        <v>20</v>
      </c>
      <c r="C10" s="16">
        <v>14.75</v>
      </c>
      <c r="D10" s="50">
        <v>10</v>
      </c>
      <c r="E10" s="33">
        <v>500</v>
      </c>
      <c r="F10" s="17">
        <v>105.46</v>
      </c>
      <c r="G10" s="4">
        <f t="shared" si="0"/>
        <v>94.914000000000001</v>
      </c>
      <c r="H10" s="13">
        <f t="shared" si="1"/>
        <v>84.367999999999995</v>
      </c>
      <c r="I10" s="4">
        <f t="shared" si="2"/>
        <v>42184</v>
      </c>
      <c r="J10" s="4">
        <f t="shared" si="3"/>
        <v>4218.4000000000005</v>
      </c>
      <c r="K10" s="53"/>
      <c r="L10" s="24"/>
    </row>
    <row r="11" spans="1:12" outlineLevel="2" x14ac:dyDescent="0.3">
      <c r="A11" s="51" t="s">
        <v>3</v>
      </c>
      <c r="B11" s="15" t="s">
        <v>20</v>
      </c>
      <c r="C11" s="16">
        <v>14.75</v>
      </c>
      <c r="D11" s="50">
        <v>11</v>
      </c>
      <c r="E11" s="33">
        <v>500</v>
      </c>
      <c r="F11" s="17">
        <v>105.46</v>
      </c>
      <c r="G11" s="4">
        <f t="shared" si="0"/>
        <v>94.914000000000001</v>
      </c>
      <c r="H11" s="13">
        <f t="shared" si="1"/>
        <v>84.367999999999995</v>
      </c>
      <c r="I11" s="4">
        <f t="shared" si="2"/>
        <v>42184</v>
      </c>
      <c r="J11" s="4">
        <f t="shared" si="3"/>
        <v>4218.4000000000005</v>
      </c>
      <c r="K11" s="53"/>
      <c r="L11" s="24"/>
    </row>
    <row r="12" spans="1:12" outlineLevel="2" x14ac:dyDescent="0.3">
      <c r="A12" s="51" t="s">
        <v>3</v>
      </c>
      <c r="B12" s="15" t="s">
        <v>20</v>
      </c>
      <c r="C12" s="16">
        <v>14.75</v>
      </c>
      <c r="D12" s="50">
        <v>12</v>
      </c>
      <c r="E12" s="33">
        <v>500</v>
      </c>
      <c r="F12" s="17">
        <v>105.46</v>
      </c>
      <c r="G12" s="4">
        <f t="shared" si="0"/>
        <v>94.914000000000001</v>
      </c>
      <c r="H12" s="13">
        <f t="shared" si="1"/>
        <v>84.367999999999995</v>
      </c>
      <c r="I12" s="4">
        <f t="shared" si="2"/>
        <v>42184</v>
      </c>
      <c r="J12" s="4">
        <f t="shared" si="3"/>
        <v>4218.4000000000005</v>
      </c>
      <c r="K12" s="53"/>
      <c r="L12" s="24"/>
    </row>
    <row r="13" spans="1:12" outlineLevel="2" x14ac:dyDescent="0.3">
      <c r="A13" s="51" t="s">
        <v>3</v>
      </c>
      <c r="B13" s="15" t="s">
        <v>20</v>
      </c>
      <c r="C13" s="16">
        <v>14.75</v>
      </c>
      <c r="D13" s="50">
        <v>13</v>
      </c>
      <c r="E13" s="33">
        <v>500</v>
      </c>
      <c r="F13" s="17">
        <v>105.46</v>
      </c>
      <c r="G13" s="4">
        <f t="shared" si="0"/>
        <v>94.914000000000001</v>
      </c>
      <c r="H13" s="13">
        <f t="shared" si="1"/>
        <v>84.367999999999995</v>
      </c>
      <c r="I13" s="4">
        <f t="shared" si="2"/>
        <v>42184</v>
      </c>
      <c r="J13" s="4">
        <f t="shared" si="3"/>
        <v>4218.4000000000005</v>
      </c>
      <c r="K13" s="53"/>
      <c r="L13" s="24"/>
    </row>
    <row r="14" spans="1:12" outlineLevel="2" x14ac:dyDescent="0.3">
      <c r="A14" s="51" t="s">
        <v>3</v>
      </c>
      <c r="B14" s="15" t="s">
        <v>20</v>
      </c>
      <c r="C14" s="16">
        <v>14.75</v>
      </c>
      <c r="D14" s="50">
        <v>14</v>
      </c>
      <c r="E14" s="33">
        <v>500</v>
      </c>
      <c r="F14" s="17">
        <v>105.46</v>
      </c>
      <c r="G14" s="4">
        <f t="shared" si="0"/>
        <v>94.914000000000001</v>
      </c>
      <c r="H14" s="13">
        <f t="shared" si="1"/>
        <v>84.367999999999995</v>
      </c>
      <c r="I14" s="4">
        <f t="shared" si="2"/>
        <v>42184</v>
      </c>
      <c r="J14" s="4">
        <f t="shared" si="3"/>
        <v>4218.4000000000005</v>
      </c>
      <c r="K14" s="53"/>
      <c r="L14" s="24"/>
    </row>
    <row r="15" spans="1:12" outlineLevel="2" x14ac:dyDescent="0.3">
      <c r="A15" s="51" t="s">
        <v>3</v>
      </c>
      <c r="B15" s="15" t="s">
        <v>20</v>
      </c>
      <c r="C15" s="16">
        <v>14.75</v>
      </c>
      <c r="D15" s="50">
        <v>15</v>
      </c>
      <c r="E15" s="33">
        <v>500</v>
      </c>
      <c r="F15" s="17">
        <v>105.46</v>
      </c>
      <c r="G15" s="4">
        <f t="shared" si="0"/>
        <v>94.914000000000001</v>
      </c>
      <c r="H15" s="13">
        <f t="shared" si="1"/>
        <v>84.367999999999995</v>
      </c>
      <c r="I15" s="4">
        <f t="shared" si="2"/>
        <v>42184</v>
      </c>
      <c r="J15" s="4">
        <f t="shared" si="3"/>
        <v>4218.4000000000005</v>
      </c>
      <c r="K15" s="53"/>
      <c r="L15" s="24"/>
    </row>
    <row r="16" spans="1:12" outlineLevel="2" x14ac:dyDescent="0.3">
      <c r="A16" s="51" t="s">
        <v>3</v>
      </c>
      <c r="B16" s="15" t="s">
        <v>20</v>
      </c>
      <c r="C16" s="16">
        <v>14.75</v>
      </c>
      <c r="D16" s="50">
        <v>16</v>
      </c>
      <c r="E16" s="33">
        <v>500</v>
      </c>
      <c r="F16" s="17">
        <v>105.46</v>
      </c>
      <c r="G16" s="4">
        <f t="shared" si="0"/>
        <v>94.914000000000001</v>
      </c>
      <c r="H16" s="13">
        <f t="shared" si="1"/>
        <v>84.367999999999995</v>
      </c>
      <c r="I16" s="4">
        <f t="shared" si="2"/>
        <v>42184</v>
      </c>
      <c r="J16" s="4">
        <f t="shared" si="3"/>
        <v>4218.4000000000005</v>
      </c>
      <c r="K16" s="53"/>
      <c r="L16" s="24"/>
    </row>
    <row r="17" spans="1:12" outlineLevel="2" x14ac:dyDescent="0.3">
      <c r="A17" s="51" t="s">
        <v>3</v>
      </c>
      <c r="B17" s="15" t="s">
        <v>20</v>
      </c>
      <c r="C17" s="16">
        <v>14.75</v>
      </c>
      <c r="D17" s="50">
        <v>17</v>
      </c>
      <c r="E17" s="33">
        <v>487.02</v>
      </c>
      <c r="F17" s="17">
        <v>105.46</v>
      </c>
      <c r="G17" s="4">
        <f t="shared" si="0"/>
        <v>94.914000000000001</v>
      </c>
      <c r="H17" s="13">
        <f t="shared" si="1"/>
        <v>84.367999999999995</v>
      </c>
      <c r="I17" s="4">
        <f t="shared" si="2"/>
        <v>41088.903359999997</v>
      </c>
      <c r="J17" s="4">
        <f t="shared" si="3"/>
        <v>4108.8903359999995</v>
      </c>
      <c r="K17" s="53"/>
      <c r="L17" s="24"/>
    </row>
    <row r="18" spans="1:12" outlineLevel="1" x14ac:dyDescent="0.3">
      <c r="A18" s="51" t="s">
        <v>3</v>
      </c>
      <c r="B18" s="15"/>
      <c r="C18" s="28" t="s">
        <v>16</v>
      </c>
      <c r="D18" s="50"/>
      <c r="E18" s="34">
        <f>SUBTOTAL(9,E6:E17)</f>
        <v>5987.02</v>
      </c>
      <c r="F18" s="17"/>
      <c r="G18" s="4"/>
      <c r="H18" s="13"/>
      <c r="I18" s="4"/>
      <c r="J18" s="4"/>
      <c r="K18" s="53"/>
      <c r="L18" s="24"/>
    </row>
    <row r="19" spans="1:12" outlineLevel="2" x14ac:dyDescent="0.3">
      <c r="A19" s="51" t="s">
        <v>3</v>
      </c>
      <c r="B19" s="6" t="s">
        <v>19</v>
      </c>
      <c r="C19" s="7">
        <v>28</v>
      </c>
      <c r="D19" s="50">
        <v>22</v>
      </c>
      <c r="E19" s="32">
        <v>500</v>
      </c>
      <c r="F19" s="8">
        <v>241.5</v>
      </c>
      <c r="G19" s="4">
        <f t="shared" si="0"/>
        <v>217.35</v>
      </c>
      <c r="H19" s="13">
        <f t="shared" si="1"/>
        <v>193.20000000000002</v>
      </c>
      <c r="I19" s="4">
        <f t="shared" si="2"/>
        <v>96600.000000000015</v>
      </c>
      <c r="J19" s="4">
        <f t="shared" si="3"/>
        <v>9660.0000000000018</v>
      </c>
      <c r="K19" s="53" t="s">
        <v>27</v>
      </c>
      <c r="L19" s="24"/>
    </row>
    <row r="20" spans="1:12" outlineLevel="2" x14ac:dyDescent="0.3">
      <c r="A20" s="51" t="s">
        <v>3</v>
      </c>
      <c r="B20" s="6" t="s">
        <v>19</v>
      </c>
      <c r="C20" s="7">
        <v>28</v>
      </c>
      <c r="D20" s="50">
        <v>23</v>
      </c>
      <c r="E20" s="32">
        <v>500</v>
      </c>
      <c r="F20" s="8">
        <v>241.5</v>
      </c>
      <c r="G20" s="4">
        <f t="shared" si="0"/>
        <v>217.35</v>
      </c>
      <c r="H20" s="13">
        <f t="shared" si="1"/>
        <v>193.20000000000002</v>
      </c>
      <c r="I20" s="4">
        <f t="shared" si="2"/>
        <v>96600.000000000015</v>
      </c>
      <c r="J20" s="4">
        <f t="shared" si="3"/>
        <v>9660.0000000000018</v>
      </c>
      <c r="K20" s="53"/>
      <c r="L20" s="24"/>
    </row>
    <row r="21" spans="1:12" outlineLevel="2" x14ac:dyDescent="0.3">
      <c r="A21" s="51" t="s">
        <v>3</v>
      </c>
      <c r="B21" s="6" t="s">
        <v>19</v>
      </c>
      <c r="C21" s="7">
        <v>28</v>
      </c>
      <c r="D21" s="50">
        <v>24</v>
      </c>
      <c r="E21" s="32">
        <v>500</v>
      </c>
      <c r="F21" s="8">
        <v>241.5</v>
      </c>
      <c r="G21" s="4">
        <f t="shared" si="0"/>
        <v>217.35</v>
      </c>
      <c r="H21" s="13">
        <f t="shared" si="1"/>
        <v>193.20000000000002</v>
      </c>
      <c r="I21" s="4">
        <f t="shared" si="2"/>
        <v>96600.000000000015</v>
      </c>
      <c r="J21" s="4">
        <f t="shared" si="3"/>
        <v>9660.0000000000018</v>
      </c>
      <c r="K21" s="53"/>
      <c r="L21" s="24"/>
    </row>
    <row r="22" spans="1:12" outlineLevel="2" x14ac:dyDescent="0.3">
      <c r="A22" s="51" t="s">
        <v>3</v>
      </c>
      <c r="B22" s="6" t="s">
        <v>19</v>
      </c>
      <c r="C22" s="7">
        <v>28</v>
      </c>
      <c r="D22" s="50">
        <v>25</v>
      </c>
      <c r="E22" s="32">
        <v>413.5</v>
      </c>
      <c r="F22" s="8">
        <v>241.5</v>
      </c>
      <c r="G22" s="4">
        <f t="shared" si="0"/>
        <v>217.35</v>
      </c>
      <c r="H22" s="13">
        <f t="shared" si="1"/>
        <v>193.20000000000002</v>
      </c>
      <c r="I22" s="4">
        <f t="shared" si="2"/>
        <v>79888.200000000012</v>
      </c>
      <c r="J22" s="4">
        <f t="shared" si="3"/>
        <v>7988.8200000000015</v>
      </c>
      <c r="K22" s="53"/>
      <c r="L22" s="24"/>
    </row>
    <row r="23" spans="1:12" outlineLevel="1" x14ac:dyDescent="0.3">
      <c r="A23" s="51" t="s">
        <v>3</v>
      </c>
      <c r="B23" s="6"/>
      <c r="C23" s="29" t="s">
        <v>17</v>
      </c>
      <c r="D23" s="50"/>
      <c r="E23" s="35">
        <f>SUBTOTAL(9,E19:E22)</f>
        <v>1913.5</v>
      </c>
      <c r="F23" s="8"/>
      <c r="G23" s="4"/>
      <c r="H23" s="13"/>
      <c r="I23" s="4"/>
      <c r="J23" s="4"/>
      <c r="K23" s="54"/>
      <c r="L23" s="24"/>
    </row>
    <row r="24" spans="1:12" x14ac:dyDescent="0.3">
      <c r="A24" s="20"/>
      <c r="B24" s="21"/>
      <c r="C24" s="25" t="s">
        <v>18</v>
      </c>
      <c r="D24" s="19"/>
      <c r="E24" s="23">
        <f>SUBTOTAL(9,E2:E23)</f>
        <v>8439.1200000000008</v>
      </c>
      <c r="F24" s="14"/>
      <c r="G24" s="14"/>
      <c r="H24" s="14"/>
      <c r="I24" s="14"/>
      <c r="J24" s="14"/>
      <c r="K24" s="36"/>
      <c r="L24" s="24"/>
    </row>
    <row r="25" spans="1:12" x14ac:dyDescent="0.3">
      <c r="A25" s="20"/>
      <c r="B25" s="21"/>
      <c r="C25" s="22"/>
      <c r="D25" s="19"/>
      <c r="E25" s="23"/>
      <c r="F25" s="14"/>
      <c r="G25" s="14"/>
      <c r="H25" s="14"/>
      <c r="I25" s="14"/>
      <c r="J25" s="14"/>
      <c r="K25" s="36"/>
      <c r="L25" s="24"/>
    </row>
    <row r="26" spans="1:12" x14ac:dyDescent="0.3">
      <c r="A26" s="20"/>
      <c r="B26" s="21"/>
      <c r="C26" s="22"/>
      <c r="D26" s="19"/>
      <c r="E26" s="52"/>
      <c r="F26" s="14"/>
      <c r="G26" s="14"/>
      <c r="H26" s="14"/>
      <c r="I26" s="14"/>
      <c r="J26" s="14"/>
      <c r="K26" s="36"/>
      <c r="L26" s="24"/>
    </row>
    <row r="27" spans="1:12" x14ac:dyDescent="0.3">
      <c r="A27" s="9" t="s">
        <v>12</v>
      </c>
      <c r="I27" s="14"/>
      <c r="J27" s="14"/>
    </row>
    <row r="28" spans="1:12" x14ac:dyDescent="0.3">
      <c r="I28" s="14"/>
      <c r="J28" s="14"/>
    </row>
    <row r="29" spans="1:12" x14ac:dyDescent="0.3">
      <c r="I29" s="14"/>
      <c r="J29" s="14"/>
    </row>
  </sheetData>
  <mergeCells count="2">
    <mergeCell ref="K6:K18"/>
    <mergeCell ref="K19:K23"/>
  </mergeCells>
  <pageMargins left="0.7" right="0.28000000000000003" top="0.75" bottom="0.75" header="0.3" footer="0.3"/>
  <pageSetup paperSize="9" orientation="landscape" r:id="rId1"/>
  <headerFooter>
    <oddHeader xml:space="preserve">&amp;CTABEL TEAVA RECUPERATA
&amp;R
Anexa
Se vinde numai pe loturi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2020-07-28T06:51:03Z</cp:lastPrinted>
  <dcterms:created xsi:type="dcterms:W3CDTF">2018-04-18T06:42:31Z</dcterms:created>
  <dcterms:modified xsi:type="dcterms:W3CDTF">2020-09-09T08:07:26Z</dcterms:modified>
</cp:coreProperties>
</file>